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6E2D22B-E365-4576-BD81-D3407C1F470B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List2" sheetId="8" r:id="rId1"/>
  </sheets>
  <calcPr calcId="191029"/>
</workbook>
</file>

<file path=xl/calcChain.xml><?xml version="1.0" encoding="utf-8"?>
<calcChain xmlns="http://schemas.openxmlformats.org/spreadsheetml/2006/main">
  <c r="F5" i="8" l="1"/>
  <c r="F6" i="8"/>
  <c r="H6" i="8"/>
  <c r="F7" i="8"/>
  <c r="H7" i="8"/>
  <c r="F8" i="8"/>
  <c r="H8" i="8"/>
  <c r="F9" i="8"/>
  <c r="H9" i="8"/>
  <c r="F10" i="8"/>
  <c r="F11" i="8"/>
  <c r="F12" i="8"/>
  <c r="F13" i="8"/>
  <c r="F14" i="8"/>
  <c r="H14" i="8"/>
  <c r="F15" i="8"/>
  <c r="H15" i="8"/>
  <c r="F16" i="8"/>
  <c r="H16" i="8"/>
  <c r="F17" i="8"/>
  <c r="H17" i="8"/>
  <c r="F18" i="8"/>
  <c r="H18" i="8"/>
  <c r="F19" i="8"/>
  <c r="H19" i="8"/>
  <c r="F20" i="8"/>
  <c r="H20" i="8"/>
  <c r="F21" i="8"/>
  <c r="H21" i="8"/>
  <c r="F22" i="8"/>
  <c r="F23" i="8"/>
  <c r="F24" i="8"/>
  <c r="F25" i="8"/>
  <c r="F26" i="8"/>
  <c r="F28" i="8"/>
  <c r="F29" i="8"/>
  <c r="F30" i="8"/>
  <c r="F31" i="8"/>
  <c r="F32" i="8"/>
  <c r="F27" i="8"/>
  <c r="H27" i="8"/>
  <c r="H28" i="8"/>
  <c r="H29" i="8"/>
  <c r="H30" i="8"/>
  <c r="H31" i="8"/>
  <c r="H32" i="8"/>
  <c r="H48" i="8" l="1"/>
  <c r="F48" i="8"/>
  <c r="H50" i="8" l="1"/>
  <c r="F50" i="8"/>
  <c r="H38" i="8" l="1"/>
  <c r="H37" i="8"/>
  <c r="H36" i="8"/>
  <c r="H55" i="8"/>
  <c r="H54" i="8"/>
  <c r="H53" i="8"/>
  <c r="H52" i="8"/>
  <c r="H51" i="8"/>
  <c r="F51" i="8"/>
  <c r="H49" i="8"/>
  <c r="F49" i="8"/>
  <c r="H47" i="8"/>
  <c r="F47" i="8"/>
  <c r="H43" i="8"/>
  <c r="F43" i="8"/>
  <c r="H42" i="8"/>
  <c r="F42" i="8"/>
  <c r="F56" i="8" l="1"/>
  <c r="F44" i="8"/>
  <c r="H33" i="8"/>
  <c r="F33" i="8"/>
  <c r="H39" i="8"/>
  <c r="H44" i="8"/>
  <c r="H56" i="8"/>
  <c r="H59" i="8" l="1"/>
  <c r="H60" i="8" s="1"/>
  <c r="H61" i="8" s="1"/>
</calcChain>
</file>

<file path=xl/sharedStrings.xml><?xml version="1.0" encoding="utf-8"?>
<sst xmlns="http://schemas.openxmlformats.org/spreadsheetml/2006/main" count="133" uniqueCount="61">
  <si>
    <t>instalační krabice pod omítku</t>
  </si>
  <si>
    <t>Součty:</t>
  </si>
  <si>
    <t>Název</t>
  </si>
  <si>
    <t>Hrubá instalace - trubkování (lištování) a osazení instalačních krabic</t>
  </si>
  <si>
    <t>materiál</t>
  </si>
  <si>
    <t>montáž</t>
  </si>
  <si>
    <t>cena/ks</t>
  </si>
  <si>
    <t>celkem</t>
  </si>
  <si>
    <t>Množství</t>
  </si>
  <si>
    <t>Slaboproudé rozvody - dodávka a montáž vodičů</t>
  </si>
  <si>
    <t>Rekapitulace:</t>
  </si>
  <si>
    <t>vodič do trubek, nebo do lišt</t>
  </si>
  <si>
    <t>Dodávky a montáže celkem - cena bez DPH:</t>
  </si>
  <si>
    <t>Zásuvka terminálu</t>
  </si>
  <si>
    <t>Napájecí injektor 7 portů</t>
  </si>
  <si>
    <t>Svítidlo signalizační LED</t>
  </si>
  <si>
    <t>Táhlo a tlačítko nouzového volání</t>
  </si>
  <si>
    <t>Kontrola vedení</t>
  </si>
  <si>
    <t>Kontrolní provoz, zaškolení, vedlejší výdaje</t>
  </si>
  <si>
    <t>Datový switch 24 portů/19"</t>
  </si>
  <si>
    <t>Instalace a konfigurace systému</t>
  </si>
  <si>
    <t>lišta vkládací s krytem</t>
  </si>
  <si>
    <t>demontáž zastaralého zařízení</t>
  </si>
  <si>
    <t>Patch kabel</t>
  </si>
  <si>
    <t>Sleva:</t>
  </si>
  <si>
    <t>Celkem po slevě - cena bez DPH:</t>
  </si>
  <si>
    <t>Router</t>
  </si>
  <si>
    <t>ks</t>
  </si>
  <si>
    <t>m</t>
  </si>
  <si>
    <t>hod</t>
  </si>
  <si>
    <t>Datový switch 8 portů - 12V</t>
  </si>
  <si>
    <t>Modul DC 5V</t>
  </si>
  <si>
    <t>Táhlo nouzového volání</t>
  </si>
  <si>
    <t xml:space="preserve">Napájecí zdroj + lokální server </t>
  </si>
  <si>
    <t>SW - licence provozu účastníka</t>
  </si>
  <si>
    <t>SW - databáze historie volání</t>
  </si>
  <si>
    <t>SW - prohlížeč historie</t>
  </si>
  <si>
    <t>kpl</t>
  </si>
  <si>
    <t>kabel do trubek, nebo do lišt LSOH</t>
  </si>
  <si>
    <t>MJ</t>
  </si>
  <si>
    <t>Oživení, konfigurace a ostatní rozpočtové náklady</t>
  </si>
  <si>
    <t>Držák kabelu na hrazdu</t>
  </si>
  <si>
    <t>Rozvodný panel 8x 230V 19"/2U</t>
  </si>
  <si>
    <t>x</t>
  </si>
  <si>
    <t>ostatní drobný instalační materiál (izolační pásky, stahovací plastové pásky, spojovací materiál, svorky, koncovky, štítky, uchycovací materiál…)</t>
  </si>
  <si>
    <t>Konektor RJ45 UTP CAT5e včetně ochrany a proměření</t>
  </si>
  <si>
    <t>oprava otvorů po demontáži prvku (upravení původního otvoru - sádrování - bez malby, usazení nové instalační krabice)</t>
  </si>
  <si>
    <t>odkrytí stávajících elektroinstalačních lišt, krabic, součinnost s technickým pracovníkem/správcem objektu</t>
  </si>
  <si>
    <t>pomocné montážní, instalační a stavební práce (přesun hmot a materiálu, stěhování nábytku, propoj s tel. ústřednou, propoj s datovou sítí objektu, nepředvídatelné práce)</t>
  </si>
  <si>
    <r>
      <t xml:space="preserve">Bezdrátové přenosné tlačítko s detekcí pádu                        </t>
    </r>
    <r>
      <rPr>
        <i/>
        <sz val="8"/>
        <color indexed="23"/>
        <rFont val="Arial"/>
        <family val="2"/>
        <charset val="238"/>
      </rPr>
      <t>(hlídání baterie, IP65)</t>
    </r>
  </si>
  <si>
    <r>
      <t xml:space="preserve">Hlavní terminál, </t>
    </r>
    <r>
      <rPr>
        <sz val="8"/>
        <rFont val="Arial"/>
        <family val="2"/>
        <charset val="238"/>
      </rPr>
      <t>vč. adaptéru a kabelu k terminálu 2m</t>
    </r>
    <r>
      <rPr>
        <sz val="9"/>
        <rFont val="Arial"/>
        <family val="2"/>
        <charset val="238"/>
      </rPr>
      <t xml:space="preserve"> </t>
    </r>
    <r>
      <rPr>
        <i/>
        <sz val="8"/>
        <color indexed="23"/>
        <rFont val="Arial"/>
        <family val="2"/>
        <charset val="238"/>
      </rPr>
      <t>(Touch screen monitor min. 10,4", hlasitá a diskrétní komunikace, identifikace volajícího včetně jména klienta, možnost zobrazení informací z EPS, poslech radiových stanic na hlavním terminálu, volba IP radiostanic přímo na hlavním terminálu v uživatelském menu. Možnost integrace s bezdrátovým systémem a zobrazení bezdrátových bezpečnostních tlačítek s funkcí hlídání průchodu klientů zakázanou zónou, ve spojení s IP kamerou zobrazení online přenosu od vchodu na oddělení)</t>
    </r>
  </si>
  <si>
    <r>
      <t xml:space="preserve">Tlačítko pacienta s mikrofonem a ovládáním rádia (Disconnection) s částečně krouceným samouvolňovacím kabelem </t>
    </r>
    <r>
      <rPr>
        <i/>
        <sz val="8"/>
        <color indexed="23"/>
        <rFont val="Arial"/>
        <family val="2"/>
        <charset val="238"/>
      </rPr>
      <t xml:space="preserve">(minimálně tlačítko primárního přivolání pomoci podsvícené pro lepší orientaci klientů v nočních hodinách, tlačítka pro  ovládání hlasitosti rádia + -, bezpečnostní konektor proti vytržení) </t>
    </r>
    <r>
      <rPr>
        <sz val="8"/>
        <rFont val="Arial"/>
        <family val="2"/>
        <charset val="238"/>
      </rPr>
      <t xml:space="preserve"> </t>
    </r>
  </si>
  <si>
    <r>
      <t xml:space="preserve">Přijímací bezdrátový modul centrální  
</t>
    </r>
    <r>
      <rPr>
        <sz val="8"/>
        <color theme="0" tint="-0.499984740745262"/>
        <rFont val="Arial"/>
        <family val="2"/>
        <charset val="238"/>
      </rPr>
      <t xml:space="preserve">dlouhý dosah </t>
    </r>
    <r>
      <rPr>
        <sz val="9"/>
        <rFont val="Arial"/>
        <family val="2"/>
        <charset val="238"/>
      </rPr>
      <t xml:space="preserve">          </t>
    </r>
  </si>
  <si>
    <t xml:space="preserve">Terminál pacienta s tlačítkem volání ošetřovatelky </t>
  </si>
  <si>
    <t>Kabel vytrhávací - částečně kroucený</t>
  </si>
  <si>
    <r>
      <t xml:space="preserve">Pokojový terminál hovorový
</t>
    </r>
    <r>
      <rPr>
        <i/>
        <sz val="8"/>
        <color indexed="23"/>
        <rFont val="Arial"/>
        <family val="2"/>
        <charset val="238"/>
      </rPr>
      <t>(minimálně 4 programovatelná tlačítka, hovorové spojení s hlavním terminálem, příjem hovorového volání od lůžka klienta, hlasová navigace - informace o volajícím, číslo pokoje/lůžka, centrální hlášení přenos hlasové informace - nucený poslech)</t>
    </r>
  </si>
  <si>
    <r>
      <t xml:space="preserve">Zásuvka pacienta s držákem a reproduktorem
</t>
    </r>
    <r>
      <rPr>
        <i/>
        <sz val="8"/>
        <color indexed="23"/>
        <rFont val="Arial"/>
        <family val="2"/>
        <charset val="238"/>
      </rPr>
      <t>(přenos hlasitého hovorového spojení sestra - klient, přenos hlasité reprodukce rádia a centrální hlašení vždy v případě, je - li koncový prvek zavěšen v držáku, či zavěšen na hrazdě postele klienta)</t>
    </r>
  </si>
  <si>
    <t>SW - licence pro Hlavní terminál</t>
  </si>
  <si>
    <t>Datový rozvaděč nástěnný 19"/12U - nástěnný
600 x 635 x 395 mm, 19,5 kg</t>
  </si>
  <si>
    <t>Orientační směrové svítidlo LED IP</t>
  </si>
  <si>
    <t>Dorozumívací zařízení sestra-pacient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</si>
</sst>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#,##0.0??;\-\ #,##0.0??;&quot;–&quot;???;_(@_)"/>
    <numFmt numFmtId="165" formatCode="_(#,##0.00_);[Red]\-\ #,##0.00_);&quot;–&quot;??;_(@_)"/>
    <numFmt numFmtId="166" formatCode="_(#,##0_);[Red]\-\ #,##0_);&quot;–&quot;??;_(@_)"/>
    <numFmt numFmtId="167" formatCode="#,##0.00\ &quot;Kč&quot;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 CE"/>
      <family val="2"/>
      <charset val="238"/>
    </font>
    <font>
      <i/>
      <sz val="8"/>
      <color indexed="23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theme="0" tint="-0.249977111117893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0" xfId="0" applyFont="1"/>
    <xf numFmtId="49" fontId="8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center" vertical="top"/>
    </xf>
    <xf numFmtId="165" fontId="8" fillId="0" borderId="0" xfId="0" applyNumberFormat="1" applyFont="1" applyAlignment="1">
      <alignment horizontal="right" vertical="top"/>
    </xf>
    <xf numFmtId="166" fontId="8" fillId="0" borderId="0" xfId="0" applyNumberFormat="1" applyFont="1" applyAlignment="1">
      <alignment horizontal="right" vertical="top"/>
    </xf>
    <xf numFmtId="0" fontId="0" fillId="0" borderId="0" xfId="0" applyFill="1"/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top" wrapText="1"/>
    </xf>
    <xf numFmtId="49" fontId="11" fillId="0" borderId="0" xfId="0" applyNumberFormat="1" applyFont="1" applyAlignment="1">
      <alignment horizontal="left" vertical="top"/>
    </xf>
    <xf numFmtId="49" fontId="11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horizontal="left" vertical="top" wrapText="1"/>
    </xf>
    <xf numFmtId="165" fontId="11" fillId="0" borderId="0" xfId="0" applyNumberFormat="1" applyFont="1" applyAlignment="1">
      <alignment horizontal="right" vertical="top"/>
    </xf>
    <xf numFmtId="166" fontId="11" fillId="0" borderId="0" xfId="0" applyNumberFormat="1" applyFont="1" applyAlignment="1">
      <alignment horizontal="right" vertical="top"/>
    </xf>
    <xf numFmtId="0" fontId="9" fillId="0" borderId="0" xfId="0" applyFont="1"/>
    <xf numFmtId="49" fontId="7" fillId="0" borderId="0" xfId="0" applyNumberFormat="1" applyFont="1" applyFill="1" applyAlignment="1">
      <alignment horizontal="left" vertical="top"/>
    </xf>
    <xf numFmtId="4" fontId="4" fillId="0" borderId="2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10" xfId="0" applyNumberFormat="1" applyFont="1" applyBorder="1" applyAlignment="1">
      <alignment vertical="center"/>
    </xf>
    <xf numFmtId="167" fontId="4" fillId="0" borderId="11" xfId="0" applyNumberFormat="1" applyFont="1" applyBorder="1" applyAlignment="1">
      <alignment vertical="center"/>
    </xf>
    <xf numFmtId="4" fontId="3" fillId="0" borderId="2" xfId="0" applyNumberFormat="1" applyFont="1" applyFill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4" xfId="0" applyNumberFormat="1" applyFont="1" applyFill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4" fillId="0" borderId="3" xfId="0" applyFont="1" applyFill="1" applyBorder="1" applyAlignment="1">
      <alignment vertical="center" wrapText="1"/>
    </xf>
    <xf numFmtId="4" fontId="4" fillId="0" borderId="9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67" fontId="3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4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/>
    <xf numFmtId="4" fontId="4" fillId="2" borderId="7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wrapText="1"/>
    </xf>
    <xf numFmtId="10" fontId="3" fillId="0" borderId="18" xfId="0" applyNumberFormat="1" applyFont="1" applyBorder="1" applyAlignment="1">
      <alignment vertical="center"/>
    </xf>
    <xf numFmtId="164" fontId="8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0" fontId="0" fillId="0" borderId="0" xfId="0"/>
    <xf numFmtId="49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167" fontId="3" fillId="3" borderId="12" xfId="0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" fontId="3" fillId="0" borderId="9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4" fontId="3" fillId="0" borderId="6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3" fillId="0" borderId="13" xfId="0" applyNumberFormat="1" applyFont="1" applyFill="1" applyBorder="1" applyAlignment="1">
      <alignment horizontal="right" vertical="center"/>
    </xf>
    <xf numFmtId="4" fontId="4" fillId="0" borderId="8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9" fontId="4" fillId="0" borderId="14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vertical="center"/>
    </xf>
    <xf numFmtId="4" fontId="4" fillId="0" borderId="8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0" fontId="4" fillId="0" borderId="3" xfId="0" applyFont="1" applyFill="1" applyBorder="1"/>
    <xf numFmtId="0" fontId="15" fillId="0" borderId="30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4" fillId="0" borderId="29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left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49" fontId="5" fillId="0" borderId="28" xfId="0" applyNumberFormat="1" applyFont="1" applyBorder="1" applyAlignment="1">
      <alignment horizontal="left" vertical="top" wrapText="1"/>
    </xf>
    <xf numFmtId="0" fontId="7" fillId="0" borderId="28" xfId="0" applyFont="1" applyBorder="1" applyAlignment="1">
      <alignment vertical="top"/>
    </xf>
    <xf numFmtId="0" fontId="6" fillId="0" borderId="28" xfId="0" applyFont="1" applyBorder="1" applyAlignment="1"/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</cellXfs>
  <cellStyles count="2">
    <cellStyle name="Normální" xfId="0" builtinId="0"/>
    <cellStyle name="normální 3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72"/>
  <sheetViews>
    <sheetView tabSelected="1" topLeftCell="B1" zoomScaleNormal="100" workbookViewId="0">
      <pane ySplit="3" topLeftCell="A4" activePane="bottomLeft" state="frozen"/>
      <selection pane="bottomLeft" activeCell="L5" sqref="L5"/>
    </sheetView>
  </sheetViews>
  <sheetFormatPr defaultRowHeight="12.75" x14ac:dyDescent="0.2"/>
  <cols>
    <col min="1" max="1" width="4.7109375" style="86" hidden="1" customWidth="1"/>
    <col min="2" max="2" width="50" customWidth="1"/>
    <col min="3" max="3" width="5.85546875" customWidth="1"/>
    <col min="4" max="4" width="8.140625" style="137" customWidth="1"/>
    <col min="5" max="5" width="10.7109375" customWidth="1"/>
    <col min="6" max="6" width="13.85546875" customWidth="1"/>
    <col min="7" max="7" width="9" customWidth="1"/>
    <col min="8" max="8" width="15.42578125" customWidth="1"/>
  </cols>
  <sheetData>
    <row r="1" spans="1:8" ht="16.5" customHeight="1" thickBot="1" x14ac:dyDescent="0.25">
      <c r="B1" s="138"/>
      <c r="C1" s="139"/>
      <c r="D1" s="139"/>
      <c r="E1" s="139"/>
      <c r="F1" s="139"/>
      <c r="G1" s="139"/>
      <c r="H1" s="139"/>
    </row>
    <row r="2" spans="1:8" x14ac:dyDescent="0.2">
      <c r="B2" s="154" t="s">
        <v>2</v>
      </c>
      <c r="C2" s="87" t="s">
        <v>39</v>
      </c>
      <c r="D2" s="88" t="s">
        <v>8</v>
      </c>
      <c r="E2" s="156" t="s">
        <v>4</v>
      </c>
      <c r="F2" s="156"/>
      <c r="G2" s="156" t="s">
        <v>5</v>
      </c>
      <c r="H2" s="157"/>
    </row>
    <row r="3" spans="1:8" ht="13.5" thickBot="1" x14ac:dyDescent="0.25">
      <c r="B3" s="155"/>
      <c r="C3" s="89"/>
      <c r="D3" s="90"/>
      <c r="E3" s="91" t="s">
        <v>6</v>
      </c>
      <c r="F3" s="91" t="s">
        <v>7</v>
      </c>
      <c r="G3" s="91" t="s">
        <v>6</v>
      </c>
      <c r="H3" s="92" t="s">
        <v>7</v>
      </c>
    </row>
    <row r="4" spans="1:8" ht="13.5" thickBot="1" x14ac:dyDescent="0.25">
      <c r="B4" s="93" t="s">
        <v>60</v>
      </c>
      <c r="C4" s="94"/>
      <c r="D4" s="122"/>
      <c r="E4" s="94"/>
      <c r="F4" s="94"/>
      <c r="G4" s="94"/>
      <c r="H4" s="94"/>
    </row>
    <row r="5" spans="1:8" ht="120" customHeight="1" x14ac:dyDescent="0.2">
      <c r="A5" s="95">
        <v>1</v>
      </c>
      <c r="B5" s="11" t="s">
        <v>50</v>
      </c>
      <c r="C5" s="76" t="s">
        <v>27</v>
      </c>
      <c r="D5" s="123">
        <v>2</v>
      </c>
      <c r="E5" s="38"/>
      <c r="F5" s="38">
        <f t="shared" ref="F5:F30" si="0">D5*E5</f>
        <v>0</v>
      </c>
      <c r="G5" s="43" t="s">
        <v>43</v>
      </c>
      <c r="H5" s="103" t="s">
        <v>43</v>
      </c>
    </row>
    <row r="6" spans="1:8" s="101" customFormat="1" ht="60" customHeight="1" x14ac:dyDescent="0.2">
      <c r="A6" s="95"/>
      <c r="B6" s="14" t="s">
        <v>13</v>
      </c>
      <c r="C6" s="73" t="s">
        <v>27</v>
      </c>
      <c r="D6" s="124">
        <v>2</v>
      </c>
      <c r="E6" s="44"/>
      <c r="F6" s="44">
        <f t="shared" ref="F6" si="1">D6*E6</f>
        <v>0</v>
      </c>
      <c r="G6" s="44"/>
      <c r="H6" s="46">
        <f t="shared" ref="H6" si="2">D6*G6</f>
        <v>0</v>
      </c>
    </row>
    <row r="7" spans="1:8" ht="30" customHeight="1" x14ac:dyDescent="0.2">
      <c r="A7" s="95">
        <v>5</v>
      </c>
      <c r="B7" s="12" t="s">
        <v>58</v>
      </c>
      <c r="C7" s="73" t="s">
        <v>27</v>
      </c>
      <c r="D7" s="125">
        <v>1</v>
      </c>
      <c r="E7" s="44"/>
      <c r="F7" s="44">
        <f t="shared" si="0"/>
        <v>0</v>
      </c>
      <c r="G7" s="44"/>
      <c r="H7" s="46">
        <f t="shared" ref="H7:H29" si="3">D7*G7</f>
        <v>0</v>
      </c>
    </row>
    <row r="8" spans="1:8" ht="60" customHeight="1" x14ac:dyDescent="0.2">
      <c r="A8" s="95">
        <v>11</v>
      </c>
      <c r="B8" s="14" t="s">
        <v>33</v>
      </c>
      <c r="C8" s="73" t="s">
        <v>27</v>
      </c>
      <c r="D8" s="125">
        <v>2</v>
      </c>
      <c r="E8" s="44"/>
      <c r="F8" s="44">
        <f t="shared" si="0"/>
        <v>0</v>
      </c>
      <c r="G8" s="44"/>
      <c r="H8" s="46">
        <f t="shared" si="3"/>
        <v>0</v>
      </c>
    </row>
    <row r="9" spans="1:8" ht="60" customHeight="1" x14ac:dyDescent="0.2">
      <c r="A9" s="95">
        <v>12</v>
      </c>
      <c r="B9" s="14" t="s">
        <v>42</v>
      </c>
      <c r="C9" s="73" t="s">
        <v>27</v>
      </c>
      <c r="D9" s="124">
        <v>1</v>
      </c>
      <c r="E9" s="44"/>
      <c r="F9" s="44">
        <f t="shared" si="0"/>
        <v>0</v>
      </c>
      <c r="G9" s="44"/>
      <c r="H9" s="46">
        <f t="shared" si="3"/>
        <v>0</v>
      </c>
    </row>
    <row r="10" spans="1:8" s="101" customFormat="1" ht="15" customHeight="1" x14ac:dyDescent="0.2">
      <c r="A10" s="95"/>
      <c r="B10" s="14" t="s">
        <v>57</v>
      </c>
      <c r="C10" s="73" t="s">
        <v>27</v>
      </c>
      <c r="D10" s="124">
        <v>2</v>
      </c>
      <c r="E10" s="44"/>
      <c r="F10" s="47">
        <f t="shared" si="0"/>
        <v>0</v>
      </c>
      <c r="G10" s="45" t="s">
        <v>43</v>
      </c>
      <c r="H10" s="104" t="s">
        <v>43</v>
      </c>
    </row>
    <row r="11" spans="1:8" ht="15" customHeight="1" x14ac:dyDescent="0.2">
      <c r="A11" s="95">
        <v>15</v>
      </c>
      <c r="B11" s="14" t="s">
        <v>34</v>
      </c>
      <c r="C11" s="73" t="s">
        <v>27</v>
      </c>
      <c r="D11" s="124">
        <v>56</v>
      </c>
      <c r="E11" s="44"/>
      <c r="F11" s="47">
        <f t="shared" ref="F11:F13" si="4">D11*E11</f>
        <v>0</v>
      </c>
      <c r="G11" s="45" t="s">
        <v>43</v>
      </c>
      <c r="H11" s="104" t="s">
        <v>43</v>
      </c>
    </row>
    <row r="12" spans="1:8" ht="15" customHeight="1" x14ac:dyDescent="0.2">
      <c r="A12" s="95">
        <v>16</v>
      </c>
      <c r="B12" s="14" t="s">
        <v>35</v>
      </c>
      <c r="C12" s="73" t="s">
        <v>27</v>
      </c>
      <c r="D12" s="124">
        <v>1</v>
      </c>
      <c r="E12" s="44"/>
      <c r="F12" s="47">
        <f t="shared" si="4"/>
        <v>0</v>
      </c>
      <c r="G12" s="45" t="s">
        <v>43</v>
      </c>
      <c r="H12" s="104" t="s">
        <v>43</v>
      </c>
    </row>
    <row r="13" spans="1:8" ht="15" customHeight="1" x14ac:dyDescent="0.2">
      <c r="A13" s="95">
        <v>18</v>
      </c>
      <c r="B13" s="14" t="s">
        <v>36</v>
      </c>
      <c r="C13" s="73" t="s">
        <v>27</v>
      </c>
      <c r="D13" s="125">
        <v>1</v>
      </c>
      <c r="E13" s="44"/>
      <c r="F13" s="47">
        <f t="shared" si="4"/>
        <v>0</v>
      </c>
      <c r="G13" s="45" t="s">
        <v>43</v>
      </c>
      <c r="H13" s="104" t="s">
        <v>43</v>
      </c>
    </row>
    <row r="14" spans="1:8" ht="49.9" customHeight="1" x14ac:dyDescent="0.2">
      <c r="A14" s="95">
        <v>32</v>
      </c>
      <c r="B14" s="14" t="s">
        <v>30</v>
      </c>
      <c r="C14" s="73" t="s">
        <v>27</v>
      </c>
      <c r="D14" s="124">
        <v>43</v>
      </c>
      <c r="E14" s="44"/>
      <c r="F14" s="44">
        <f t="shared" si="0"/>
        <v>0</v>
      </c>
      <c r="G14" s="44"/>
      <c r="H14" s="46">
        <f t="shared" si="3"/>
        <v>0</v>
      </c>
    </row>
    <row r="15" spans="1:8" ht="50.1" customHeight="1" x14ac:dyDescent="0.2">
      <c r="A15" s="95">
        <v>34</v>
      </c>
      <c r="B15" s="14" t="s">
        <v>19</v>
      </c>
      <c r="C15" s="73" t="s">
        <v>27</v>
      </c>
      <c r="D15" s="124">
        <v>2</v>
      </c>
      <c r="E15" s="44"/>
      <c r="F15" s="44">
        <f t="shared" si="0"/>
        <v>0</v>
      </c>
      <c r="G15" s="44"/>
      <c r="H15" s="46">
        <f t="shared" si="3"/>
        <v>0</v>
      </c>
    </row>
    <row r="16" spans="1:8" ht="50.1" customHeight="1" x14ac:dyDescent="0.2">
      <c r="A16" s="95">
        <v>35</v>
      </c>
      <c r="B16" s="14" t="s">
        <v>14</v>
      </c>
      <c r="C16" s="73" t="s">
        <v>27</v>
      </c>
      <c r="D16" s="124">
        <v>43</v>
      </c>
      <c r="E16" s="44"/>
      <c r="F16" s="44">
        <f t="shared" si="0"/>
        <v>0</v>
      </c>
      <c r="G16" s="44"/>
      <c r="H16" s="46">
        <f t="shared" si="3"/>
        <v>0</v>
      </c>
    </row>
    <row r="17" spans="1:8" x14ac:dyDescent="0.2">
      <c r="A17" s="95">
        <v>40</v>
      </c>
      <c r="B17" s="71" t="s">
        <v>31</v>
      </c>
      <c r="C17" s="73" t="s">
        <v>27</v>
      </c>
      <c r="D17" s="124">
        <v>43</v>
      </c>
      <c r="E17" s="61"/>
      <c r="F17" s="61">
        <f>D17*E17</f>
        <v>0</v>
      </c>
      <c r="G17" s="44"/>
      <c r="H17" s="62">
        <f>D17*G17</f>
        <v>0</v>
      </c>
    </row>
    <row r="18" spans="1:8" ht="60" customHeight="1" x14ac:dyDescent="0.2">
      <c r="A18" s="95">
        <v>49</v>
      </c>
      <c r="B18" s="12" t="s">
        <v>15</v>
      </c>
      <c r="C18" s="73" t="s">
        <v>27</v>
      </c>
      <c r="D18" s="124">
        <v>43</v>
      </c>
      <c r="E18" s="44"/>
      <c r="F18" s="44">
        <f>D18*E18</f>
        <v>0</v>
      </c>
      <c r="G18" s="44"/>
      <c r="H18" s="46">
        <f>D18*G18</f>
        <v>0</v>
      </c>
    </row>
    <row r="19" spans="1:8" s="102" customFormat="1" ht="60" customHeight="1" x14ac:dyDescent="0.2">
      <c r="A19" s="95"/>
      <c r="B19" s="49" t="s">
        <v>59</v>
      </c>
      <c r="C19" s="78" t="s">
        <v>27</v>
      </c>
      <c r="D19" s="124">
        <v>5</v>
      </c>
      <c r="E19" s="47"/>
      <c r="F19" s="47">
        <f>D19*E19</f>
        <v>0</v>
      </c>
      <c r="G19" s="47"/>
      <c r="H19" s="105">
        <f>D19*G19</f>
        <v>0</v>
      </c>
    </row>
    <row r="20" spans="1:8" ht="60" customHeight="1" x14ac:dyDescent="0.2">
      <c r="A20" s="95">
        <v>53</v>
      </c>
      <c r="B20" s="77" t="s">
        <v>55</v>
      </c>
      <c r="C20" s="73" t="s">
        <v>27</v>
      </c>
      <c r="D20" s="124">
        <v>43</v>
      </c>
      <c r="E20" s="44"/>
      <c r="F20" s="44">
        <f t="shared" si="0"/>
        <v>0</v>
      </c>
      <c r="G20" s="44"/>
      <c r="H20" s="105">
        <f t="shared" si="3"/>
        <v>0</v>
      </c>
    </row>
    <row r="21" spans="1:8" s="102" customFormat="1" ht="60" customHeight="1" x14ac:dyDescent="0.2">
      <c r="A21" s="95"/>
      <c r="B21" s="12" t="s">
        <v>56</v>
      </c>
      <c r="C21" s="73" t="s">
        <v>27</v>
      </c>
      <c r="D21" s="124">
        <v>56</v>
      </c>
      <c r="E21" s="44"/>
      <c r="F21" s="44">
        <f t="shared" si="0"/>
        <v>0</v>
      </c>
      <c r="G21" s="44"/>
      <c r="H21" s="46">
        <f t="shared" si="3"/>
        <v>0</v>
      </c>
    </row>
    <row r="22" spans="1:8" ht="100.5" customHeight="1" x14ac:dyDescent="0.2">
      <c r="A22" s="95">
        <v>80</v>
      </c>
      <c r="B22" s="49" t="s">
        <v>53</v>
      </c>
      <c r="C22" s="78" t="s">
        <v>27</v>
      </c>
      <c r="D22" s="124">
        <v>10</v>
      </c>
      <c r="E22" s="47"/>
      <c r="F22" s="47">
        <f t="shared" ref="F22:F24" si="5">D22*E22</f>
        <v>0</v>
      </c>
      <c r="G22" s="45" t="s">
        <v>43</v>
      </c>
      <c r="H22" s="104" t="s">
        <v>43</v>
      </c>
    </row>
    <row r="23" spans="1:8" s="86" customFormat="1" ht="90" customHeight="1" x14ac:dyDescent="0.2">
      <c r="A23" s="95">
        <v>88</v>
      </c>
      <c r="B23" s="97" t="s">
        <v>54</v>
      </c>
      <c r="C23" s="98" t="s">
        <v>27</v>
      </c>
      <c r="D23" s="126">
        <v>10</v>
      </c>
      <c r="E23" s="50"/>
      <c r="F23" s="50">
        <f t="shared" si="5"/>
        <v>0</v>
      </c>
      <c r="G23" s="45" t="s">
        <v>43</v>
      </c>
      <c r="H23" s="104" t="s">
        <v>43</v>
      </c>
    </row>
    <row r="24" spans="1:8" ht="108.75" customHeight="1" x14ac:dyDescent="0.2">
      <c r="A24" s="95">
        <v>89</v>
      </c>
      <c r="B24" s="49" t="s">
        <v>51</v>
      </c>
      <c r="C24" s="79" t="s">
        <v>27</v>
      </c>
      <c r="D24" s="126">
        <v>46</v>
      </c>
      <c r="E24" s="50"/>
      <c r="F24" s="50">
        <f t="shared" si="5"/>
        <v>0</v>
      </c>
      <c r="G24" s="45" t="s">
        <v>43</v>
      </c>
      <c r="H24" s="104" t="s">
        <v>43</v>
      </c>
    </row>
    <row r="25" spans="1:8" s="101" customFormat="1" ht="66" customHeight="1" x14ac:dyDescent="0.2">
      <c r="A25" s="95">
        <v>107</v>
      </c>
      <c r="B25" s="60" t="s">
        <v>41</v>
      </c>
      <c r="C25" s="80" t="s">
        <v>27</v>
      </c>
      <c r="D25" s="126">
        <v>56</v>
      </c>
      <c r="E25" s="50"/>
      <c r="F25" s="48">
        <f t="shared" ref="F25:F26" si="6">D25*E25</f>
        <v>0</v>
      </c>
      <c r="G25" s="100" t="s">
        <v>43</v>
      </c>
      <c r="H25" s="106" t="s">
        <v>43</v>
      </c>
    </row>
    <row r="26" spans="1:8" ht="70.150000000000006" customHeight="1" x14ac:dyDescent="0.2">
      <c r="A26" s="95">
        <v>104</v>
      </c>
      <c r="B26" s="17" t="s">
        <v>49</v>
      </c>
      <c r="C26" s="73" t="s">
        <v>27</v>
      </c>
      <c r="D26" s="124">
        <v>10</v>
      </c>
      <c r="E26" s="47"/>
      <c r="F26" s="47">
        <f t="shared" si="6"/>
        <v>0</v>
      </c>
      <c r="G26" s="45" t="s">
        <v>43</v>
      </c>
      <c r="H26" s="104" t="s">
        <v>43</v>
      </c>
    </row>
    <row r="27" spans="1:8" s="10" customFormat="1" ht="90" customHeight="1" x14ac:dyDescent="0.2">
      <c r="A27" s="99">
        <v>61</v>
      </c>
      <c r="B27" s="17" t="s">
        <v>52</v>
      </c>
      <c r="C27" s="78" t="s">
        <v>27</v>
      </c>
      <c r="D27" s="124">
        <v>1</v>
      </c>
      <c r="E27" s="47"/>
      <c r="F27" s="47">
        <f>D27*E27</f>
        <v>0</v>
      </c>
      <c r="G27" s="47"/>
      <c r="H27" s="105">
        <f>D27*G27</f>
        <v>0</v>
      </c>
    </row>
    <row r="28" spans="1:8" ht="120" customHeight="1" x14ac:dyDescent="0.2">
      <c r="A28" s="95">
        <v>110</v>
      </c>
      <c r="B28" s="14" t="s">
        <v>32</v>
      </c>
      <c r="C28" s="73" t="s">
        <v>27</v>
      </c>
      <c r="D28" s="124">
        <v>35</v>
      </c>
      <c r="E28" s="47"/>
      <c r="F28" s="44">
        <f t="shared" si="0"/>
        <v>0</v>
      </c>
      <c r="G28" s="44"/>
      <c r="H28" s="46">
        <f t="shared" si="3"/>
        <v>0</v>
      </c>
    </row>
    <row r="29" spans="1:8" ht="120" customHeight="1" x14ac:dyDescent="0.2">
      <c r="A29" s="95">
        <v>111</v>
      </c>
      <c r="B29" s="14" t="s">
        <v>16</v>
      </c>
      <c r="C29" s="73" t="s">
        <v>27</v>
      </c>
      <c r="D29" s="124">
        <v>36</v>
      </c>
      <c r="E29" s="47"/>
      <c r="F29" s="44">
        <f t="shared" si="0"/>
        <v>0</v>
      </c>
      <c r="G29" s="44"/>
      <c r="H29" s="46">
        <f t="shared" si="3"/>
        <v>0</v>
      </c>
    </row>
    <row r="30" spans="1:8" ht="90" customHeight="1" x14ac:dyDescent="0.2">
      <c r="A30" s="95">
        <v>119</v>
      </c>
      <c r="B30" s="14" t="s">
        <v>26</v>
      </c>
      <c r="C30" s="73" t="s">
        <v>27</v>
      </c>
      <c r="D30" s="124">
        <v>1</v>
      </c>
      <c r="E30" s="47"/>
      <c r="F30" s="44">
        <f t="shared" si="0"/>
        <v>0</v>
      </c>
      <c r="G30" s="44"/>
      <c r="H30" s="46">
        <f t="shared" ref="H30:H32" si="7">D30*G30</f>
        <v>0</v>
      </c>
    </row>
    <row r="31" spans="1:8" x14ac:dyDescent="0.2">
      <c r="A31" s="95">
        <v>150</v>
      </c>
      <c r="B31" s="12" t="s">
        <v>23</v>
      </c>
      <c r="C31" s="73" t="s">
        <v>27</v>
      </c>
      <c r="D31" s="125">
        <v>110</v>
      </c>
      <c r="E31" s="44"/>
      <c r="F31" s="44">
        <f>E31*D31</f>
        <v>0</v>
      </c>
      <c r="G31" s="44"/>
      <c r="H31" s="105">
        <f t="shared" si="7"/>
        <v>0</v>
      </c>
    </row>
    <row r="32" spans="1:8" ht="13.5" thickBot="1" x14ac:dyDescent="0.25">
      <c r="B32" s="66" t="s">
        <v>45</v>
      </c>
      <c r="C32" s="81" t="s">
        <v>27</v>
      </c>
      <c r="D32" s="127">
        <v>220</v>
      </c>
      <c r="E32" s="67"/>
      <c r="F32" s="67">
        <f>E32*D32</f>
        <v>0</v>
      </c>
      <c r="G32" s="67"/>
      <c r="H32" s="107">
        <f t="shared" si="7"/>
        <v>0</v>
      </c>
    </row>
    <row r="33" spans="2:8" x14ac:dyDescent="0.2">
      <c r="B33" s="1" t="s">
        <v>1</v>
      </c>
      <c r="C33" s="2"/>
      <c r="D33" s="128"/>
      <c r="E33" s="2"/>
      <c r="F33" s="39">
        <f>SUM(F5:F32)</f>
        <v>0</v>
      </c>
      <c r="G33" s="40"/>
      <c r="H33" s="39">
        <f>SUM(H5:H32)</f>
        <v>0</v>
      </c>
    </row>
    <row r="34" spans="2:8" x14ac:dyDescent="0.2">
      <c r="B34" s="1"/>
      <c r="C34" s="2"/>
      <c r="D34" s="128"/>
      <c r="E34" s="2"/>
      <c r="F34" s="3"/>
      <c r="G34" s="4"/>
      <c r="H34" s="3"/>
    </row>
    <row r="35" spans="2:8" ht="13.5" thickBot="1" x14ac:dyDescent="0.25">
      <c r="B35" s="22" t="s">
        <v>40</v>
      </c>
      <c r="C35" s="2"/>
      <c r="D35" s="129"/>
      <c r="E35" s="2"/>
      <c r="F35" s="2"/>
      <c r="G35" s="2"/>
      <c r="H35" s="2"/>
    </row>
    <row r="36" spans="2:8" x14ac:dyDescent="0.2">
      <c r="B36" s="72" t="s">
        <v>17</v>
      </c>
      <c r="C36" s="76" t="s">
        <v>27</v>
      </c>
      <c r="D36" s="130">
        <v>1</v>
      </c>
      <c r="E36" s="70"/>
      <c r="F36" s="70"/>
      <c r="G36" s="70"/>
      <c r="H36" s="19">
        <f t="shared" ref="H36:H38" si="8">D36*G36</f>
        <v>0</v>
      </c>
    </row>
    <row r="37" spans="2:8" x14ac:dyDescent="0.2">
      <c r="B37" s="12" t="s">
        <v>20</v>
      </c>
      <c r="C37" s="16" t="s">
        <v>27</v>
      </c>
      <c r="D37" s="125">
        <v>1</v>
      </c>
      <c r="E37" s="13"/>
      <c r="F37" s="13"/>
      <c r="G37" s="13"/>
      <c r="H37" s="15">
        <f t="shared" si="8"/>
        <v>0</v>
      </c>
    </row>
    <row r="38" spans="2:8" ht="13.5" thickBot="1" x14ac:dyDescent="0.25">
      <c r="B38" s="74" t="s">
        <v>18</v>
      </c>
      <c r="C38" s="75" t="s">
        <v>27</v>
      </c>
      <c r="D38" s="131">
        <v>1</v>
      </c>
      <c r="E38" s="20"/>
      <c r="F38" s="20"/>
      <c r="G38" s="20"/>
      <c r="H38" s="21">
        <f t="shared" si="8"/>
        <v>0</v>
      </c>
    </row>
    <row r="39" spans="2:8" x14ac:dyDescent="0.2">
      <c r="B39" s="1" t="s">
        <v>1</v>
      </c>
      <c r="C39" s="2"/>
      <c r="D39" s="128"/>
      <c r="E39" s="2"/>
      <c r="F39" s="3"/>
      <c r="G39" s="4"/>
      <c r="H39" s="39">
        <f>SUM(H36:H38)</f>
        <v>0</v>
      </c>
    </row>
    <row r="40" spans="2:8" x14ac:dyDescent="0.2">
      <c r="B40" s="1"/>
      <c r="C40" s="2"/>
      <c r="D40" s="128"/>
      <c r="E40" s="2"/>
      <c r="F40" s="3"/>
      <c r="G40" s="4"/>
      <c r="H40" s="3"/>
    </row>
    <row r="41" spans="2:8" ht="13.5" thickBot="1" x14ac:dyDescent="0.25">
      <c r="B41" s="22" t="s">
        <v>9</v>
      </c>
      <c r="C41" s="2"/>
      <c r="D41" s="129"/>
      <c r="E41" s="2"/>
      <c r="F41" s="2"/>
      <c r="G41" s="2"/>
      <c r="H41" s="2"/>
    </row>
    <row r="42" spans="2:8" x14ac:dyDescent="0.2">
      <c r="B42" s="108" t="s">
        <v>38</v>
      </c>
      <c r="C42" s="109" t="s">
        <v>28</v>
      </c>
      <c r="D42" s="123">
        <v>3050</v>
      </c>
      <c r="E42" s="110"/>
      <c r="F42" s="110">
        <f t="shared" ref="F42:F43" si="9">D42*E42</f>
        <v>0</v>
      </c>
      <c r="G42" s="110"/>
      <c r="H42" s="111">
        <f>D42*G42</f>
        <v>0</v>
      </c>
    </row>
    <row r="43" spans="2:8" ht="13.5" thickBot="1" x14ac:dyDescent="0.25">
      <c r="B43" s="112" t="s">
        <v>11</v>
      </c>
      <c r="C43" s="113" t="s">
        <v>28</v>
      </c>
      <c r="D43" s="132">
        <v>300</v>
      </c>
      <c r="E43" s="114"/>
      <c r="F43" s="114">
        <f t="shared" si="9"/>
        <v>0</v>
      </c>
      <c r="G43" s="114"/>
      <c r="H43" s="115">
        <f>G43*D43</f>
        <v>0</v>
      </c>
    </row>
    <row r="44" spans="2:8" ht="14.25" customHeight="1" x14ac:dyDescent="0.2">
      <c r="B44" s="116" t="s">
        <v>1</v>
      </c>
      <c r="C44" s="51"/>
      <c r="D44" s="56"/>
      <c r="E44" s="52"/>
      <c r="F44" s="53">
        <f>SUM(F42:F43)</f>
        <v>0</v>
      </c>
      <c r="G44" s="54"/>
      <c r="H44" s="53">
        <f>SUM(H42:H43)</f>
        <v>0</v>
      </c>
    </row>
    <row r="45" spans="2:8" x14ac:dyDescent="0.2">
      <c r="B45" s="51"/>
      <c r="C45" s="55"/>
      <c r="D45" s="56"/>
      <c r="E45" s="52"/>
      <c r="F45" s="57"/>
      <c r="G45" s="57"/>
      <c r="H45" s="57"/>
    </row>
    <row r="46" spans="2:8" ht="13.5" thickBot="1" x14ac:dyDescent="0.25">
      <c r="B46" s="117" t="s">
        <v>3</v>
      </c>
      <c r="C46" s="52"/>
      <c r="D46" s="133"/>
      <c r="E46" s="52"/>
      <c r="F46" s="52"/>
      <c r="G46" s="52"/>
      <c r="H46" s="52"/>
    </row>
    <row r="47" spans="2:8" x14ac:dyDescent="0.2">
      <c r="B47" s="118" t="s">
        <v>0</v>
      </c>
      <c r="C47" s="109" t="s">
        <v>27</v>
      </c>
      <c r="D47" s="109">
        <v>43</v>
      </c>
      <c r="E47" s="110"/>
      <c r="F47" s="110">
        <f t="shared" ref="F47:F49" si="10">D47*E47</f>
        <v>0</v>
      </c>
      <c r="G47" s="110"/>
      <c r="H47" s="111">
        <f t="shared" ref="H47:H52" si="11">D47*G47</f>
        <v>0</v>
      </c>
    </row>
    <row r="48" spans="2:8" s="102" customFormat="1" x14ac:dyDescent="0.2">
      <c r="B48" s="49" t="s">
        <v>0</v>
      </c>
      <c r="C48" s="78" t="s">
        <v>27</v>
      </c>
      <c r="D48" s="124">
        <v>10</v>
      </c>
      <c r="E48" s="119"/>
      <c r="F48" s="119">
        <f t="shared" si="10"/>
        <v>0</v>
      </c>
      <c r="G48" s="119"/>
      <c r="H48" s="120">
        <f t="shared" si="11"/>
        <v>0</v>
      </c>
    </row>
    <row r="49" spans="2:8" x14ac:dyDescent="0.2">
      <c r="B49" s="121" t="s">
        <v>21</v>
      </c>
      <c r="C49" s="18" t="s">
        <v>28</v>
      </c>
      <c r="D49" s="124">
        <v>250</v>
      </c>
      <c r="E49" s="119"/>
      <c r="F49" s="119">
        <f t="shared" si="10"/>
        <v>0</v>
      </c>
      <c r="G49" s="119"/>
      <c r="H49" s="120">
        <f t="shared" si="11"/>
        <v>0</v>
      </c>
    </row>
    <row r="50" spans="2:8" s="102" customFormat="1" x14ac:dyDescent="0.2">
      <c r="B50" s="121" t="s">
        <v>21</v>
      </c>
      <c r="C50" s="18" t="s">
        <v>28</v>
      </c>
      <c r="D50" s="124">
        <v>120</v>
      </c>
      <c r="E50" s="119"/>
      <c r="F50" s="119">
        <f>D50*E50</f>
        <v>0</v>
      </c>
      <c r="G50" s="119"/>
      <c r="H50" s="120">
        <f>D50*G50</f>
        <v>0</v>
      </c>
    </row>
    <row r="51" spans="2:8" ht="36" x14ac:dyDescent="0.2">
      <c r="B51" s="49" t="s">
        <v>44</v>
      </c>
      <c r="C51" s="18" t="s">
        <v>37</v>
      </c>
      <c r="D51" s="124">
        <v>1</v>
      </c>
      <c r="E51" s="47"/>
      <c r="F51" s="47">
        <f>D51*E51</f>
        <v>0</v>
      </c>
      <c r="G51" s="47"/>
      <c r="H51" s="105">
        <f t="shared" si="11"/>
        <v>0</v>
      </c>
    </row>
    <row r="52" spans="2:8" ht="24" x14ac:dyDescent="0.2">
      <c r="B52" s="82" t="s">
        <v>46</v>
      </c>
      <c r="C52" s="65" t="s">
        <v>29</v>
      </c>
      <c r="D52" s="134">
        <v>90</v>
      </c>
      <c r="E52" s="68" t="s">
        <v>43</v>
      </c>
      <c r="F52" s="68" t="s">
        <v>43</v>
      </c>
      <c r="G52" s="61"/>
      <c r="H52" s="62">
        <f t="shared" si="11"/>
        <v>0</v>
      </c>
    </row>
    <row r="53" spans="2:8" ht="36" x14ac:dyDescent="0.2">
      <c r="B53" s="71" t="s">
        <v>48</v>
      </c>
      <c r="C53" s="65" t="s">
        <v>29</v>
      </c>
      <c r="D53" s="134">
        <v>80</v>
      </c>
      <c r="E53" s="68" t="s">
        <v>43</v>
      </c>
      <c r="F53" s="68" t="s">
        <v>43</v>
      </c>
      <c r="G53" s="61"/>
      <c r="H53" s="62">
        <f t="shared" ref="H53:H55" si="12">G53*D53</f>
        <v>0</v>
      </c>
    </row>
    <row r="54" spans="2:8" ht="24" x14ac:dyDescent="0.2">
      <c r="B54" s="71" t="s">
        <v>47</v>
      </c>
      <c r="C54" s="65" t="s">
        <v>29</v>
      </c>
      <c r="D54" s="134">
        <v>60</v>
      </c>
      <c r="E54" s="68" t="s">
        <v>43</v>
      </c>
      <c r="F54" s="68" t="s">
        <v>43</v>
      </c>
      <c r="G54" s="61"/>
      <c r="H54" s="62">
        <f t="shared" si="12"/>
        <v>0</v>
      </c>
    </row>
    <row r="55" spans="2:8" ht="13.5" thickBot="1" x14ac:dyDescent="0.25">
      <c r="B55" s="58" t="s">
        <v>22</v>
      </c>
      <c r="C55" s="59" t="s">
        <v>29</v>
      </c>
      <c r="D55" s="131">
        <v>10</v>
      </c>
      <c r="E55" s="69" t="s">
        <v>43</v>
      </c>
      <c r="F55" s="69" t="s">
        <v>43</v>
      </c>
      <c r="G55" s="63"/>
      <c r="H55" s="64">
        <f t="shared" si="12"/>
        <v>0</v>
      </c>
    </row>
    <row r="56" spans="2:8" x14ac:dyDescent="0.2">
      <c r="B56" s="1" t="s">
        <v>1</v>
      </c>
      <c r="C56" s="2"/>
      <c r="D56" s="128"/>
      <c r="E56" s="23"/>
      <c r="F56" s="39">
        <f>SUM(F47:F55)</f>
        <v>0</v>
      </c>
      <c r="G56" s="40"/>
      <c r="H56" s="39">
        <f>SUM(H47:H55)</f>
        <v>0</v>
      </c>
    </row>
    <row r="57" spans="2:8" ht="16.5" customHeight="1" x14ac:dyDescent="0.2">
      <c r="B57" s="1"/>
      <c r="C57" s="2"/>
      <c r="D57" s="128"/>
      <c r="E57" s="2"/>
      <c r="F57" s="3"/>
      <c r="G57" s="4"/>
      <c r="H57" s="3"/>
    </row>
    <row r="58" spans="2:8" ht="15.75" customHeight="1" thickBot="1" x14ac:dyDescent="0.25">
      <c r="B58" s="22" t="s">
        <v>10</v>
      </c>
      <c r="C58" s="24"/>
      <c r="D58" s="25"/>
      <c r="E58" s="26"/>
      <c r="F58" s="27"/>
      <c r="G58" s="27"/>
      <c r="H58" s="28"/>
    </row>
    <row r="59" spans="2:8" ht="15" customHeight="1" x14ac:dyDescent="0.2">
      <c r="B59" s="148" t="s">
        <v>12</v>
      </c>
      <c r="C59" s="149"/>
      <c r="D59" s="149"/>
      <c r="E59" s="149"/>
      <c r="F59" s="149"/>
      <c r="G59" s="150"/>
      <c r="H59" s="41">
        <f>F33+H33+H39+F44+H44+F56+H56</f>
        <v>0</v>
      </c>
    </row>
    <row r="60" spans="2:8" ht="36.75" customHeight="1" x14ac:dyDescent="0.2">
      <c r="B60" s="145" t="s">
        <v>24</v>
      </c>
      <c r="C60" s="146"/>
      <c r="D60" s="146"/>
      <c r="E60" s="146"/>
      <c r="F60" s="147"/>
      <c r="G60" s="83"/>
      <c r="H60" s="42">
        <f>H59*G60</f>
        <v>0</v>
      </c>
    </row>
    <row r="61" spans="2:8" ht="26.25" customHeight="1" thickBot="1" x14ac:dyDescent="0.25">
      <c r="B61" s="142" t="s">
        <v>25</v>
      </c>
      <c r="C61" s="143"/>
      <c r="D61" s="143"/>
      <c r="E61" s="143"/>
      <c r="F61" s="143"/>
      <c r="G61" s="144"/>
      <c r="H61" s="96">
        <f>H59-H60</f>
        <v>0</v>
      </c>
    </row>
    <row r="62" spans="2:8" ht="37.9" customHeight="1" x14ac:dyDescent="0.2">
      <c r="B62" s="151"/>
      <c r="C62" s="152"/>
      <c r="D62" s="152"/>
      <c r="E62" s="153"/>
      <c r="F62" s="153"/>
      <c r="G62" s="153"/>
      <c r="H62" s="153"/>
    </row>
    <row r="63" spans="2:8" x14ac:dyDescent="0.2">
      <c r="B63" s="37"/>
      <c r="C63" s="6"/>
      <c r="D63" s="7"/>
      <c r="E63" s="84"/>
      <c r="F63" s="8"/>
      <c r="G63" s="8"/>
      <c r="H63" s="9"/>
    </row>
    <row r="64" spans="2:8" x14ac:dyDescent="0.2">
      <c r="B64" s="6"/>
      <c r="C64" s="6"/>
      <c r="D64" s="7"/>
      <c r="E64" s="84"/>
      <c r="F64" s="8"/>
      <c r="G64" s="8"/>
      <c r="H64" s="9"/>
    </row>
    <row r="65" spans="2:8" ht="12.75" customHeight="1" x14ac:dyDescent="0.2">
      <c r="B65" s="29"/>
      <c r="C65" s="141"/>
      <c r="D65" s="141"/>
      <c r="E65" s="141"/>
      <c r="F65" s="30"/>
      <c r="G65" s="31"/>
      <c r="H65" s="32"/>
    </row>
    <row r="66" spans="2:8" x14ac:dyDescent="0.2">
      <c r="B66" s="33"/>
      <c r="C66" s="33"/>
      <c r="D66" s="32"/>
      <c r="E66" s="85"/>
      <c r="F66" s="34"/>
      <c r="G66" s="34"/>
      <c r="H66" s="35"/>
    </row>
    <row r="67" spans="2:8" x14ac:dyDescent="0.2">
      <c r="B67" s="140"/>
      <c r="C67" s="140"/>
      <c r="D67" s="140"/>
      <c r="E67" s="140"/>
      <c r="F67" s="140"/>
      <c r="G67" s="140"/>
      <c r="H67" s="140"/>
    </row>
    <row r="68" spans="2:8" x14ac:dyDescent="0.2">
      <c r="B68" s="33"/>
      <c r="C68" s="33"/>
      <c r="D68" s="32"/>
      <c r="E68" s="85"/>
      <c r="F68" s="34"/>
      <c r="G68" s="34"/>
      <c r="H68" s="35"/>
    </row>
    <row r="69" spans="2:8" x14ac:dyDescent="0.2">
      <c r="B69" s="36"/>
      <c r="C69" s="36"/>
      <c r="D69" s="135"/>
      <c r="E69" s="36"/>
      <c r="F69" s="36"/>
      <c r="G69" s="36"/>
      <c r="H69" s="36"/>
    </row>
    <row r="70" spans="2:8" x14ac:dyDescent="0.2">
      <c r="B70" s="36"/>
      <c r="C70" s="36"/>
      <c r="D70" s="135"/>
      <c r="E70" s="36"/>
      <c r="F70" s="36"/>
      <c r="G70" s="36"/>
      <c r="H70" s="36"/>
    </row>
    <row r="71" spans="2:8" x14ac:dyDescent="0.2">
      <c r="B71" s="5"/>
      <c r="C71" s="5"/>
      <c r="D71" s="136"/>
      <c r="E71" s="5"/>
      <c r="F71" s="5"/>
      <c r="G71" s="5"/>
      <c r="H71" s="5"/>
    </row>
    <row r="72" spans="2:8" x14ac:dyDescent="0.2">
      <c r="B72" s="5"/>
      <c r="C72" s="5"/>
      <c r="D72" s="136"/>
      <c r="E72" s="5"/>
      <c r="F72" s="5"/>
      <c r="G72" s="5"/>
      <c r="H72" s="5"/>
    </row>
  </sheetData>
  <sheetProtection selectLockedCells="1"/>
  <mergeCells count="10">
    <mergeCell ref="B1:H1"/>
    <mergeCell ref="B67:H67"/>
    <mergeCell ref="C65:E65"/>
    <mergeCell ref="B61:G61"/>
    <mergeCell ref="B60:F60"/>
    <mergeCell ref="B59:G59"/>
    <mergeCell ref="B62:H62"/>
    <mergeCell ref="B2:B3"/>
    <mergeCell ref="E2:F2"/>
    <mergeCell ref="G2:H2"/>
  </mergeCells>
  <phoneticPr fontId="1" type="noConversion"/>
  <pageMargins left="0.25" right="0.25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HMS elektro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DCS</dc:creator>
  <cp:lastModifiedBy>admin</cp:lastModifiedBy>
  <cp:lastPrinted>2023-07-04T10:53:21Z</cp:lastPrinted>
  <dcterms:created xsi:type="dcterms:W3CDTF">2007-03-01T07:08:01Z</dcterms:created>
  <dcterms:modified xsi:type="dcterms:W3CDTF">2023-07-04T13:21:00Z</dcterms:modified>
</cp:coreProperties>
</file>